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filterPrivacy="1"/>
  <xr:revisionPtr revIDLastSave="0" documentId="8_{D8E707D4-9E36-43F2-AD55-48485AC0220F}" xr6:coauthVersionLast="47" xr6:coauthVersionMax="47" xr10:uidLastSave="{00000000-0000-0000-0000-000000000000}"/>
  <bookViews>
    <workbookView xWindow="-120" yWindow="-120" windowWidth="29040" windowHeight="15840" xr2:uid="{478C3790-52D2-47A4-B701-60812AFA418E}"/>
  </bookViews>
  <sheets>
    <sheet name="Sheet1" sheetId="1" r:id="rId1"/>
  </sheets>
  <definedNames>
    <definedName name="_xlnm.Print_Area" localSheetId="0">Sheet1!$A$1:$J$30</definedName>
    <definedName name="_xlnm.Print_Titles" localSheetId="0">Sheet1!$1:$3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27" i="1"/>
  <c r="H26" i="1"/>
  <c r="H23" i="1"/>
  <c r="H22" i="1"/>
  <c r="H29" i="1"/>
  <c r="H28" i="1"/>
  <c r="H25" i="1"/>
  <c r="H24" i="1"/>
  <c r="H21" i="1"/>
  <c r="H20" i="1"/>
  <c r="H19" i="1"/>
  <c r="H18" i="1"/>
  <c r="H17" i="1"/>
  <c r="H15" i="1"/>
  <c r="H12" i="1"/>
  <c r="H11" i="1"/>
  <c r="H10" i="1"/>
  <c r="H9" i="1"/>
  <c r="H6" i="1"/>
  <c r="H8" i="1"/>
  <c r="H7" i="1"/>
  <c r="H5" i="1"/>
  <c r="H4" i="1"/>
  <c r="H13" i="1"/>
  <c r="H30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<sst xmlns="http://schemas.openxmlformats.org/spreadsheetml/2006/main" count="130" uniqueCount="74">
  <si>
    <t>MARC/KCRPC BID 111 - Opens 4/12/24 1PM CST</t>
  </si>
  <si>
    <t>BIDDER:</t>
  </si>
  <si>
    <t>Addendum 2 Appendix A - Issued 3/29/24</t>
  </si>
  <si>
    <t>Item #</t>
  </si>
  <si>
    <t>Description</t>
  </si>
  <si>
    <t>Agency</t>
  </si>
  <si>
    <t>Department</t>
  </si>
  <si>
    <t>Unit of Measure</t>
  </si>
  <si>
    <t>Est. Qty</t>
  </si>
  <si>
    <t>Unit Price:</t>
  </si>
  <si>
    <t>Total Price:</t>
  </si>
  <si>
    <t>MOQ</t>
  </si>
  <si>
    <t>Percentage Bidding:</t>
  </si>
  <si>
    <t>ALUMINUM SULFATE (Alum) 45 - 55% solution. .</t>
  </si>
  <si>
    <t>JOCO</t>
  </si>
  <si>
    <t>JOCO New Century Airport WWTP -  takes approximately 1,600 gallons per delivery (18,000 LB per delivery)</t>
  </si>
  <si>
    <t>GALLONS (bulk)</t>
  </si>
  <si>
    <t>_____%</t>
  </si>
  <si>
    <t>BIOXIDE Odor control</t>
  </si>
  <si>
    <t>JOCO JCW (Deliveries of 2400 gallons or more, per shipment and delivered may include two or more locations).</t>
  </si>
  <si>
    <t>CAUSTIC SODA, 25% Solution</t>
  </si>
  <si>
    <t>JOCO Tomahawk</t>
  </si>
  <si>
    <t>CAUSTIC SODA, 45-50% solution, 55 gallon drums</t>
  </si>
  <si>
    <t>JOCO Blue River, Nelson Complex</t>
  </si>
  <si>
    <t>DRUMS (55 gal)</t>
  </si>
  <si>
    <t>CAUSTIC SODA, 45-50% Solution, bulk liquid</t>
  </si>
  <si>
    <t>JOCO Middle Basin</t>
  </si>
  <si>
    <t>FERRIC CHLORIDE 37% (37-47%)</t>
  </si>
  <si>
    <t>Tomahawk (165,000), Middle Basin (250,000), Nelson Complex (400,000)</t>
  </si>
  <si>
    <t>FERROUS CHLORIDE - (FeCI2), 18-26% Solution, bulk liquid.</t>
  </si>
  <si>
    <t>JOCO New Century and Blue River WWTP</t>
  </si>
  <si>
    <t>MICRO-C 2000, glycerin based, non-hazardous for denitrification</t>
  </si>
  <si>
    <t>Blue River (112,000), Tomahawk (117,000)</t>
  </si>
  <si>
    <t>PHOSPHORIC ACID ‐ Percent (%) equivalent H3PO4, minimum 75%. Specific gravity @ 6 F/15.5 C minimum 1.574.  55 gallon drum.</t>
  </si>
  <si>
    <t>JOCO New Century WWTP</t>
  </si>
  <si>
    <t>DRUMS (700 LB)</t>
  </si>
  <si>
    <t xml:space="preserve">SODIUM   HYPOCHLORITE   Solution,  12.5%   (by weight)  technical grade. </t>
  </si>
  <si>
    <t>INDEP and JOCO</t>
  </si>
  <si>
    <r>
      <t>INDEP Water &amp; Pollution Control Plant (90,000) and JOCO</t>
    </r>
    <r>
      <rPr>
        <b/>
        <sz val="11"/>
        <rFont val="Calibri"/>
        <family val="2"/>
      </rPr>
      <t xml:space="preserve"> (550,000 combined est.)</t>
    </r>
    <r>
      <rPr>
        <sz val="11"/>
        <rFont val="Calibri"/>
        <family val="2"/>
      </rPr>
      <t xml:space="preserve"> Tomahawk (220,000), Nelson Complex (215,000), Middle Basin (50,000), Blue River (35,000), Belinder, Martway, 75th &amp; Nall ---FULL TRUCK LOAD (FTL)</t>
    </r>
  </si>
  <si>
    <t xml:space="preserve"> LESS THAN TRUCKLOAD (LTL).</t>
  </si>
  <si>
    <t>SODIUM BISULFITE  35‐45% Solution</t>
  </si>
  <si>
    <t>JOCO Tomahawk, Middle Basin, Blue River, Nelson</t>
  </si>
  <si>
    <t>TOTES (330 Gal)</t>
  </si>
  <si>
    <t>SODIUM BISULFITE (NaHS03), Bulk liquid, 38% ‐ 40% as NaHS03, by weight.  Each shipment to be assayed with assay results delivered with shipment.  Johnson County ‐ Delivery to be in 4,000 gallon amounts.</t>
  </si>
  <si>
    <r>
      <t>JOCO Tomahawk (130,000) and Nelson (70,000),</t>
    </r>
    <r>
      <rPr>
        <b/>
        <sz val="11"/>
        <rFont val="Calibri"/>
        <family val="2"/>
      </rPr>
      <t xml:space="preserve"> Turkey Creek Pump Station (1,000)</t>
    </r>
  </si>
  <si>
    <t>SODIUM HYDROXIDE, 50% Membrane NSF, Bulk</t>
  </si>
  <si>
    <t>LBS</t>
  </si>
  <si>
    <t xml:space="preserve">SODIUM HYPOCHLORITE 10‐15% Solution, </t>
  </si>
  <si>
    <t>JOCO Tomahawk and Nelson Complex</t>
  </si>
  <si>
    <t>SODIUM HYPOCHLORITE 10-15% Solution.</t>
  </si>
  <si>
    <t>TOTES (250 Gal)</t>
  </si>
  <si>
    <t>UREA AMMONIUM NITRATE (UAN), 100%
Solution</t>
  </si>
  <si>
    <t>JOCO New Century WWTP (3,000 gallons delivery)</t>
  </si>
  <si>
    <t>ANHYDROUS AMMONIA, 150 lb. cylinders meeting ANSI/AWWA B305‐15.   Contractor shall fill cylinders and re‐pack or replace stems on cylinders.  Deliver to the Water Department  Courtney Bend Plant.</t>
  </si>
  <si>
    <t>INDEP</t>
  </si>
  <si>
    <t>INDEP Water Dept.</t>
  </si>
  <si>
    <t>CYLINDERS (150 LB)</t>
  </si>
  <si>
    <t xml:space="preserve">CALCIUM HYPOCHLORITE INDUCHLOR, 100-lb. fiber drum, granular,  65% available chlorine.  Must meet ANSI/NSF Standard #60 for drinking water.  </t>
  </si>
  <si>
    <t>INDEP Water &amp; Pollution Control</t>
  </si>
  <si>
    <t>DRUMS (100 LB)</t>
  </si>
  <si>
    <t>CAUSTIC SODA Beads, 500-lb in 55-gallon drum</t>
  </si>
  <si>
    <t>CHLORINE, LIQUID, per standard B301-18.</t>
  </si>
  <si>
    <t>INDEP Water Dept</t>
  </si>
  <si>
    <t>CYLINDERS (1 ton)</t>
  </si>
  <si>
    <t xml:space="preserve">HYDROCHLORIC ACID, 20 BE.  Must meet ANSI/NSF standard  #60 for drinking water. </t>
  </si>
  <si>
    <t>CARBOYS - 140 LB each</t>
  </si>
  <si>
    <t xml:space="preserve">LIQUID CAUSTIC SODA, 50% rayon grade. </t>
  </si>
  <si>
    <t>INDEP Water &amp; Pollution Control (Bi-annual ordering)</t>
  </si>
  <si>
    <t>DRUMS (680 LB)</t>
  </si>
  <si>
    <t>SODIUM BISULFITE (NaHS03), Bulk liquid, 38% ‐ 40% as NaHS03, by weight.  Each shipment to be assayed with assay results delivered with shipment. *Requires minimum 1,000 gallon delivery.</t>
  </si>
  <si>
    <t xml:space="preserve">SODIUM HEXAMETAPHOSPHATE, 50 lbs granular bag, meeting ANSI/AWWA standard #60 for drinking water.  Per specification B502-17 and ANSI/NSF. </t>
  </si>
  <si>
    <t>BAGS (50 LB)</t>
  </si>
  <si>
    <t>SODIUM HYPOCHLORITE Solution 10% grade.  Must meet ANSI/NSF standard #60 for drinking water</t>
  </si>
  <si>
    <t>BID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</si>
</sst>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206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shrinkToFi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shrinkToFit="1"/>
    </xf>
    <xf numFmtId="165" fontId="2" fillId="0" borderId="6" xfId="1" applyNumberFormat="1" applyFont="1" applyBorder="1" applyAlignment="1">
      <alignment horizontal="right" vertical="top" shrinkToFit="1"/>
    </xf>
    <xf numFmtId="1" fontId="2" fillId="0" borderId="11" xfId="0" applyNumberFormat="1" applyFont="1" applyBorder="1" applyAlignment="1">
      <alignment horizontal="center" vertical="top" shrinkToFit="1"/>
    </xf>
    <xf numFmtId="1" fontId="2" fillId="0" borderId="6" xfId="0" applyNumberFormat="1" applyFont="1" applyBorder="1" applyAlignment="1">
      <alignment horizontal="right" vertical="top" shrinkToFi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4" fontId="2" fillId="0" borderId="4" xfId="2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44" fontId="2" fillId="0" borderId="7" xfId="2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4" fontId="2" fillId="0" borderId="6" xfId="2" applyFont="1" applyFill="1" applyBorder="1" applyAlignment="1">
      <alignment vertical="top"/>
    </xf>
    <xf numFmtId="44" fontId="2" fillId="0" borderId="6" xfId="2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justify" vertical="top"/>
    </xf>
    <xf numFmtId="1" fontId="3" fillId="0" borderId="13" xfId="0" applyNumberFormat="1" applyFont="1" applyBorder="1" applyAlignment="1">
      <alignment horizontal="right" vertical="top" shrinkToFit="1"/>
    </xf>
    <xf numFmtId="1" fontId="3" fillId="0" borderId="5" xfId="0" applyNumberFormat="1" applyFont="1" applyBorder="1" applyAlignment="1">
      <alignment horizontal="right" vertical="top" shrinkToFit="1"/>
    </xf>
    <xf numFmtId="3" fontId="3" fillId="0" borderId="5" xfId="0" applyNumberFormat="1" applyFont="1" applyBorder="1" applyAlignment="1">
      <alignment horizontal="right" vertical="top" shrinkToFit="1"/>
    </xf>
    <xf numFmtId="0" fontId="6" fillId="0" borderId="6" xfId="0" applyFont="1" applyBorder="1"/>
    <xf numFmtId="44" fontId="5" fillId="0" borderId="6" xfId="2" applyFont="1" applyFill="1" applyBorder="1" applyAlignment="1">
      <alignment vertical="top"/>
    </xf>
    <xf numFmtId="44" fontId="7" fillId="0" borderId="6" xfId="2" applyFont="1" applyFill="1" applyBorder="1" applyAlignment="1">
      <alignment vertical="top"/>
    </xf>
    <xf numFmtId="44" fontId="2" fillId="0" borderId="6" xfId="2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 vertical="top" wrapText="1"/>
    </xf>
    <xf numFmtId="165" fontId="2" fillId="0" borderId="6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4" fontId="2" fillId="0" borderId="14" xfId="0" applyNumberFormat="1" applyFont="1" applyBorder="1" applyAlignment="1">
      <alignment horizontal="center" vertical="top" shrinkToFit="1"/>
    </xf>
    <xf numFmtId="0" fontId="6" fillId="0" borderId="6" xfId="0" applyFont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right" vertical="top" shrinkToFit="1"/>
    </xf>
    <xf numFmtId="0" fontId="2" fillId="3" borderId="6" xfId="0" applyFont="1" applyFill="1" applyBorder="1" applyAlignment="1">
      <alignment horizontal="left" vertical="top" wrapText="1"/>
    </xf>
    <xf numFmtId="44" fontId="2" fillId="0" borderId="6" xfId="2" applyFont="1" applyBorder="1" applyAlignment="1">
      <alignment horizontal="center" vertical="top" shrinkToFit="1"/>
    </xf>
    <xf numFmtId="44" fontId="4" fillId="0" borderId="6" xfId="2" applyFont="1" applyFill="1" applyBorder="1" applyAlignment="1">
      <alignment horizontal="center" vertical="top" shrinkToFit="1"/>
    </xf>
    <xf numFmtId="164" fontId="2" fillId="0" borderId="12" xfId="0" applyNumberFormat="1" applyFont="1" applyBorder="1" applyAlignment="1">
      <alignment horizontal="center" vertical="top" shrinkToFit="1"/>
    </xf>
    <xf numFmtId="0" fontId="7" fillId="0" borderId="0" xfId="0" applyFont="1"/>
    <xf numFmtId="164" fontId="6" fillId="0" borderId="15" xfId="0" applyNumberFormat="1" applyFont="1" applyBorder="1"/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164" fontId="2" fillId="3" borderId="5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165" fontId="2" fillId="0" borderId="17" xfId="1" applyNumberFormat="1" applyFont="1" applyFill="1" applyBorder="1" applyAlignment="1">
      <alignment horizontal="right" vertical="top"/>
    </xf>
    <xf numFmtId="44" fontId="2" fillId="0" borderId="3" xfId="2" applyFont="1" applyFill="1" applyBorder="1" applyAlignment="1">
      <alignment vertical="top"/>
    </xf>
    <xf numFmtId="164" fontId="2" fillId="0" borderId="13" xfId="0" applyNumberFormat="1" applyFont="1" applyBorder="1" applyAlignment="1">
      <alignment horizontal="center" vertical="top" shrinkToFit="1"/>
    </xf>
    <xf numFmtId="44" fontId="2" fillId="0" borderId="17" xfId="2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top" wrapText="1"/>
    </xf>
    <xf numFmtId="43" fontId="6" fillId="0" borderId="0" xfId="1" applyFont="1"/>
    <xf numFmtId="165" fontId="2" fillId="0" borderId="6" xfId="1" applyNumberFormat="1" applyFont="1" applyFill="1" applyBorder="1" applyAlignment="1">
      <alignment horizontal="right" vertical="top" shrinkToFit="1"/>
    </xf>
    <xf numFmtId="0" fontId="8" fillId="2" borderId="15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" fontId="2" fillId="0" borderId="18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510F-77F5-4020-985F-877FA749D39F}">
  <sheetPr>
    <pageSetUpPr fitToPage="1"/>
  </sheetPr>
  <dimension ref="A1:L30"/>
  <sheetViews>
    <sheetView tabSelected="1" zoomScale="110" zoomScaleNormal="110" workbookViewId="0">
      <selection activeCell="L6" sqref="L6"/>
    </sheetView>
  </sheetViews>
  <sheetFormatPr defaultRowHeight="15"/>
  <cols>
    <col min="1" max="1" width="9.140625" style="16"/>
    <col min="2" max="2" width="42.28515625" style="16" customWidth="1"/>
    <col min="3" max="3" width="9.140625" style="16"/>
    <col min="4" max="4" width="35.85546875" style="16" customWidth="1"/>
    <col min="5" max="5" width="17.5703125" style="16" customWidth="1"/>
    <col min="6" max="6" width="9.140625" style="38"/>
    <col min="7" max="7" width="14.28515625" style="16" customWidth="1"/>
    <col min="8" max="9" width="17.5703125" style="16" customWidth="1"/>
    <col min="10" max="10" width="18.85546875" style="16" customWidth="1"/>
    <col min="11" max="11" width="9.140625" style="16"/>
    <col min="12" max="12" width="13.42578125" style="16" bestFit="1" customWidth="1"/>
    <col min="13" max="16384" width="9.140625" style="16"/>
  </cols>
  <sheetData>
    <row r="1" spans="1:12" s="55" customFormat="1" ht="32.25" customHeight="1" thickBot="1">
      <c r="B1" s="69" t="s">
        <v>0</v>
      </c>
      <c r="D1" s="74" t="e" vm="1">
        <v>#VALUE!</v>
      </c>
      <c r="G1" s="68" t="s">
        <v>1</v>
      </c>
      <c r="H1" s="76"/>
      <c r="I1" s="77"/>
      <c r="J1" s="78"/>
    </row>
    <row r="2" spans="1:12" ht="30.75" customHeight="1" thickBot="1">
      <c r="B2" s="67" t="s">
        <v>2</v>
      </c>
      <c r="D2" s="75"/>
    </row>
    <row r="3" spans="1:12" ht="18" customHeight="1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39" t="s">
        <v>8</v>
      </c>
      <c r="G3" s="2" t="s">
        <v>9</v>
      </c>
      <c r="H3" s="2" t="s">
        <v>10</v>
      </c>
      <c r="I3" s="64" t="s">
        <v>11</v>
      </c>
      <c r="J3" s="64" t="s">
        <v>12</v>
      </c>
    </row>
    <row r="4" spans="1:12" ht="45">
      <c r="A4" s="56">
        <v>1</v>
      </c>
      <c r="B4" s="57" t="s">
        <v>13</v>
      </c>
      <c r="C4" s="58" t="s">
        <v>14</v>
      </c>
      <c r="D4" s="14" t="s">
        <v>15</v>
      </c>
      <c r="E4" s="15" t="s">
        <v>16</v>
      </c>
      <c r="F4" s="59">
        <v>10000</v>
      </c>
      <c r="G4" s="60"/>
      <c r="H4" s="61">
        <f t="shared" ref="H4:H12" si="0">SUM(G4*F4)</f>
        <v>0</v>
      </c>
      <c r="I4" s="62"/>
      <c r="J4" s="63" t="s">
        <v>17</v>
      </c>
    </row>
    <row r="5" spans="1:12" ht="45.75" thickBot="1">
      <c r="A5" s="52">
        <v>2</v>
      </c>
      <c r="B5" s="53" t="s">
        <v>18</v>
      </c>
      <c r="C5" s="6" t="s">
        <v>14</v>
      </c>
      <c r="D5" s="7" t="s">
        <v>19</v>
      </c>
      <c r="E5" s="8" t="s">
        <v>16</v>
      </c>
      <c r="F5" s="40">
        <v>330000</v>
      </c>
      <c r="G5" s="26"/>
      <c r="H5" s="42">
        <f t="shared" si="0"/>
        <v>0</v>
      </c>
      <c r="I5" s="26"/>
      <c r="J5" s="34"/>
    </row>
    <row r="6" spans="1:12" ht="24.75" customHeight="1">
      <c r="A6" s="17">
        <v>3</v>
      </c>
      <c r="B6" s="18" t="s">
        <v>20</v>
      </c>
      <c r="C6" s="3" t="s">
        <v>14</v>
      </c>
      <c r="D6" s="3" t="s">
        <v>21</v>
      </c>
      <c r="E6" s="4" t="s">
        <v>16</v>
      </c>
      <c r="F6" s="40">
        <v>10000</v>
      </c>
      <c r="G6" s="19"/>
      <c r="H6" s="5">
        <f t="shared" si="0"/>
        <v>0</v>
      </c>
      <c r="I6" s="26"/>
      <c r="J6" s="43" t="s">
        <v>17</v>
      </c>
    </row>
    <row r="7" spans="1:12" ht="46.5" customHeight="1">
      <c r="A7" s="17">
        <v>4</v>
      </c>
      <c r="B7" s="20" t="s">
        <v>22</v>
      </c>
      <c r="C7" s="3" t="s">
        <v>14</v>
      </c>
      <c r="D7" s="3" t="s">
        <v>23</v>
      </c>
      <c r="E7" s="4" t="s">
        <v>24</v>
      </c>
      <c r="F7" s="40">
        <v>60</v>
      </c>
      <c r="G7" s="19"/>
      <c r="H7" s="5">
        <f t="shared" si="0"/>
        <v>0</v>
      </c>
      <c r="I7" s="26"/>
      <c r="J7" s="43" t="s">
        <v>17</v>
      </c>
    </row>
    <row r="8" spans="1:12" ht="27.75" customHeight="1">
      <c r="A8" s="17">
        <v>5</v>
      </c>
      <c r="B8" s="20" t="s">
        <v>25</v>
      </c>
      <c r="C8" s="3" t="s">
        <v>14</v>
      </c>
      <c r="D8" s="3" t="s">
        <v>26</v>
      </c>
      <c r="E8" s="4" t="s">
        <v>16</v>
      </c>
      <c r="F8" s="40">
        <v>15000</v>
      </c>
      <c r="G8" s="19"/>
      <c r="H8" s="5">
        <f t="shared" si="0"/>
        <v>0</v>
      </c>
      <c r="I8" s="26"/>
      <c r="J8" s="43" t="s">
        <v>17</v>
      </c>
    </row>
    <row r="9" spans="1:12" ht="29.25" customHeight="1">
      <c r="A9" s="51">
        <v>6</v>
      </c>
      <c r="B9" s="21" t="s">
        <v>27</v>
      </c>
      <c r="C9" s="21" t="s">
        <v>14</v>
      </c>
      <c r="D9" s="22" t="s">
        <v>28</v>
      </c>
      <c r="E9" s="23" t="s">
        <v>16</v>
      </c>
      <c r="F9" s="40">
        <v>815000</v>
      </c>
      <c r="G9" s="24"/>
      <c r="H9" s="5">
        <f t="shared" si="0"/>
        <v>0</v>
      </c>
      <c r="I9" s="26"/>
      <c r="J9" s="43" t="s">
        <v>17</v>
      </c>
    </row>
    <row r="10" spans="1:12" ht="36" customHeight="1">
      <c r="A10" s="52">
        <v>7</v>
      </c>
      <c r="B10" s="13" t="s">
        <v>29</v>
      </c>
      <c r="C10" s="7" t="s">
        <v>14</v>
      </c>
      <c r="D10" s="7" t="s">
        <v>30</v>
      </c>
      <c r="E10" s="8" t="s">
        <v>16</v>
      </c>
      <c r="F10" s="40">
        <v>60000</v>
      </c>
      <c r="G10" s="26"/>
      <c r="H10" s="5">
        <f t="shared" si="0"/>
        <v>0</v>
      </c>
      <c r="I10" s="26"/>
      <c r="J10" s="43" t="s">
        <v>17</v>
      </c>
    </row>
    <row r="11" spans="1:12" ht="30">
      <c r="A11" s="17">
        <v>8</v>
      </c>
      <c r="B11" s="13" t="s">
        <v>31</v>
      </c>
      <c r="C11" s="7" t="s">
        <v>14</v>
      </c>
      <c r="D11" s="7" t="s">
        <v>32</v>
      </c>
      <c r="E11" s="8" t="s">
        <v>16</v>
      </c>
      <c r="F11" s="10">
        <v>230000</v>
      </c>
      <c r="G11" s="27"/>
      <c r="H11" s="5">
        <f t="shared" si="0"/>
        <v>0</v>
      </c>
      <c r="I11" s="27"/>
      <c r="J11" s="34"/>
    </row>
    <row r="12" spans="1:12" ht="45">
      <c r="A12" s="17">
        <v>9</v>
      </c>
      <c r="B12" s="7" t="s">
        <v>33</v>
      </c>
      <c r="C12" s="7" t="s">
        <v>14</v>
      </c>
      <c r="D12" s="7" t="s">
        <v>34</v>
      </c>
      <c r="E12" s="8" t="s">
        <v>35</v>
      </c>
      <c r="F12" s="10">
        <v>200</v>
      </c>
      <c r="G12" s="46"/>
      <c r="H12" s="5">
        <f t="shared" si="0"/>
        <v>0</v>
      </c>
      <c r="I12" s="7"/>
      <c r="J12" s="43" t="s">
        <v>17</v>
      </c>
    </row>
    <row r="13" spans="1:12" ht="105">
      <c r="A13" s="72">
        <v>10</v>
      </c>
      <c r="B13" s="70" t="s">
        <v>36</v>
      </c>
      <c r="C13" s="70" t="s">
        <v>37</v>
      </c>
      <c r="D13" s="7" t="s">
        <v>38</v>
      </c>
      <c r="E13" s="8" t="s">
        <v>16</v>
      </c>
      <c r="F13" s="40">
        <v>640000</v>
      </c>
      <c r="G13" s="46"/>
      <c r="H13" s="5">
        <f>SUM(G13*F13)</f>
        <v>0</v>
      </c>
      <c r="I13" s="7"/>
      <c r="J13" s="43" t="s">
        <v>17</v>
      </c>
      <c r="L13" s="65"/>
    </row>
    <row r="14" spans="1:12" ht="25.5" customHeight="1">
      <c r="A14" s="73"/>
      <c r="B14" s="71"/>
      <c r="C14" s="71"/>
      <c r="D14" s="7" t="s">
        <v>39</v>
      </c>
      <c r="E14" s="8" t="s">
        <v>16</v>
      </c>
      <c r="F14" s="44"/>
      <c r="G14" s="46"/>
      <c r="H14" s="54"/>
      <c r="I14" s="45"/>
      <c r="J14" s="45"/>
      <c r="L14" s="65"/>
    </row>
    <row r="15" spans="1:12" ht="30">
      <c r="A15" s="11">
        <v>11</v>
      </c>
      <c r="B15" s="7" t="s">
        <v>40</v>
      </c>
      <c r="C15" s="7" t="s">
        <v>14</v>
      </c>
      <c r="D15" s="7" t="s">
        <v>41</v>
      </c>
      <c r="E15" s="8" t="s">
        <v>42</v>
      </c>
      <c r="F15" s="10">
        <v>30</v>
      </c>
      <c r="G15" s="46"/>
      <c r="H15" s="5">
        <f t="shared" ref="H15:H29" si="1">SUM(G15*F15)</f>
        <v>0</v>
      </c>
      <c r="I15" s="7"/>
      <c r="J15" s="43" t="s">
        <v>17</v>
      </c>
      <c r="L15" s="65"/>
    </row>
    <row r="16" spans="1:12" ht="75">
      <c r="A16" s="11">
        <v>12</v>
      </c>
      <c r="B16" s="7" t="s">
        <v>43</v>
      </c>
      <c r="C16" s="7" t="s">
        <v>14</v>
      </c>
      <c r="D16" s="7" t="s">
        <v>44</v>
      </c>
      <c r="E16" s="8" t="s">
        <v>16</v>
      </c>
      <c r="F16" s="66">
        <v>201000</v>
      </c>
      <c r="G16" s="46"/>
      <c r="H16" s="5">
        <f t="shared" si="1"/>
        <v>0</v>
      </c>
      <c r="I16" s="7"/>
      <c r="J16" s="43" t="s">
        <v>17</v>
      </c>
      <c r="L16" s="65"/>
    </row>
    <row r="17" spans="1:12" ht="31.5" customHeight="1">
      <c r="A17" s="25">
        <v>13</v>
      </c>
      <c r="B17" s="28" t="s">
        <v>45</v>
      </c>
      <c r="C17" s="7" t="s">
        <v>14</v>
      </c>
      <c r="D17" s="28" t="s">
        <v>26</v>
      </c>
      <c r="E17" s="29" t="s">
        <v>46</v>
      </c>
      <c r="F17" s="10">
        <v>25000</v>
      </c>
      <c r="G17" s="46"/>
      <c r="H17" s="5">
        <f t="shared" si="1"/>
        <v>0</v>
      </c>
      <c r="I17" s="7"/>
      <c r="J17" s="34"/>
      <c r="L17" s="65"/>
    </row>
    <row r="18" spans="1:12" ht="27.75" customHeight="1">
      <c r="A18" s="11">
        <v>14</v>
      </c>
      <c r="B18" s="7" t="s">
        <v>47</v>
      </c>
      <c r="C18" s="7" t="s">
        <v>14</v>
      </c>
      <c r="D18" s="7" t="s">
        <v>48</v>
      </c>
      <c r="E18" s="8" t="s">
        <v>42</v>
      </c>
      <c r="F18" s="12">
        <v>10</v>
      </c>
      <c r="G18" s="46"/>
      <c r="H18" s="5">
        <f t="shared" si="1"/>
        <v>0</v>
      </c>
      <c r="I18" s="7"/>
      <c r="J18" s="43" t="s">
        <v>17</v>
      </c>
      <c r="L18" s="65"/>
    </row>
    <row r="19" spans="1:12" ht="29.25" customHeight="1">
      <c r="A19" s="11">
        <v>15</v>
      </c>
      <c r="B19" s="13" t="s">
        <v>49</v>
      </c>
      <c r="C19" s="7" t="s">
        <v>14</v>
      </c>
      <c r="D19" s="7" t="s">
        <v>48</v>
      </c>
      <c r="E19" s="8" t="s">
        <v>50</v>
      </c>
      <c r="F19" s="12">
        <v>10</v>
      </c>
      <c r="G19" s="26"/>
      <c r="H19" s="5">
        <f t="shared" si="1"/>
        <v>0</v>
      </c>
      <c r="I19" s="26"/>
      <c r="J19" s="43" t="s">
        <v>17</v>
      </c>
      <c r="L19" s="65"/>
    </row>
    <row r="20" spans="1:12" ht="42" customHeight="1">
      <c r="A20" s="25">
        <v>16</v>
      </c>
      <c r="B20" s="7" t="s">
        <v>51</v>
      </c>
      <c r="C20" s="7" t="s">
        <v>14</v>
      </c>
      <c r="D20" s="7" t="s">
        <v>52</v>
      </c>
      <c r="E20" s="8" t="s">
        <v>16</v>
      </c>
      <c r="F20" s="9">
        <v>10000</v>
      </c>
      <c r="G20" s="46"/>
      <c r="H20" s="5">
        <f t="shared" si="1"/>
        <v>0</v>
      </c>
      <c r="I20" s="13"/>
      <c r="J20" s="43" t="s">
        <v>17</v>
      </c>
    </row>
    <row r="21" spans="1:12" ht="75">
      <c r="A21" s="11">
        <v>17</v>
      </c>
      <c r="B21" s="14" t="s">
        <v>53</v>
      </c>
      <c r="C21" s="14" t="s">
        <v>54</v>
      </c>
      <c r="D21" s="14" t="s">
        <v>55</v>
      </c>
      <c r="E21" s="15" t="s">
        <v>56</v>
      </c>
      <c r="F21" s="31">
        <v>240</v>
      </c>
      <c r="G21" s="47"/>
      <c r="H21" s="5">
        <f t="shared" si="1"/>
        <v>0</v>
      </c>
      <c r="I21" s="34"/>
      <c r="J21" s="34"/>
    </row>
    <row r="22" spans="1:12" ht="32.25" customHeight="1">
      <c r="A22" s="11">
        <v>18</v>
      </c>
      <c r="B22" s="20" t="s">
        <v>57</v>
      </c>
      <c r="C22" s="3" t="s">
        <v>54</v>
      </c>
      <c r="D22" s="3" t="s">
        <v>58</v>
      </c>
      <c r="E22" s="4" t="s">
        <v>59</v>
      </c>
      <c r="F22" s="41">
        <v>14</v>
      </c>
      <c r="G22" s="36"/>
      <c r="H22" s="5">
        <f t="shared" si="1"/>
        <v>0</v>
      </c>
      <c r="I22" s="34"/>
      <c r="J22" s="34"/>
    </row>
    <row r="23" spans="1:12" ht="30">
      <c r="A23" s="25">
        <v>19</v>
      </c>
      <c r="B23" s="30" t="s">
        <v>60</v>
      </c>
      <c r="C23" s="3" t="s">
        <v>54</v>
      </c>
      <c r="D23" s="3" t="s">
        <v>58</v>
      </c>
      <c r="E23" s="4" t="s">
        <v>24</v>
      </c>
      <c r="F23" s="41">
        <v>6</v>
      </c>
      <c r="G23" s="37"/>
      <c r="H23" s="5">
        <f t="shared" si="1"/>
        <v>0</v>
      </c>
      <c r="I23" s="34"/>
      <c r="J23" s="34"/>
    </row>
    <row r="24" spans="1:12" ht="29.25" customHeight="1">
      <c r="A24" s="11">
        <v>20</v>
      </c>
      <c r="B24" s="20" t="s">
        <v>61</v>
      </c>
      <c r="C24" s="3" t="s">
        <v>54</v>
      </c>
      <c r="D24" s="3" t="s">
        <v>62</v>
      </c>
      <c r="E24" s="4" t="s">
        <v>63</v>
      </c>
      <c r="F24" s="41">
        <v>144</v>
      </c>
      <c r="G24" s="35"/>
      <c r="H24" s="5">
        <f t="shared" si="1"/>
        <v>0</v>
      </c>
      <c r="I24" s="34"/>
      <c r="J24" s="34"/>
    </row>
    <row r="25" spans="1:12" ht="30">
      <c r="A25" s="11">
        <v>21</v>
      </c>
      <c r="B25" s="20" t="s">
        <v>64</v>
      </c>
      <c r="C25" s="3" t="s">
        <v>54</v>
      </c>
      <c r="D25" s="3" t="s">
        <v>55</v>
      </c>
      <c r="E25" s="4" t="s">
        <v>65</v>
      </c>
      <c r="F25" s="41">
        <v>25</v>
      </c>
      <c r="G25" s="35"/>
      <c r="H25" s="5">
        <f t="shared" si="1"/>
        <v>0</v>
      </c>
      <c r="I25" s="34"/>
      <c r="J25" s="34"/>
    </row>
    <row r="26" spans="1:12" ht="30">
      <c r="A26" s="25">
        <v>22</v>
      </c>
      <c r="B26" s="3" t="s">
        <v>66</v>
      </c>
      <c r="C26" s="3" t="s">
        <v>54</v>
      </c>
      <c r="D26" s="3" t="s">
        <v>67</v>
      </c>
      <c r="E26" s="4" t="s">
        <v>68</v>
      </c>
      <c r="F26" s="32">
        <v>3</v>
      </c>
      <c r="G26" s="47"/>
      <c r="H26" s="5">
        <f t="shared" si="1"/>
        <v>0</v>
      </c>
      <c r="I26" s="34"/>
      <c r="J26" s="34"/>
    </row>
    <row r="27" spans="1:12" ht="75">
      <c r="A27" s="11">
        <v>23</v>
      </c>
      <c r="B27" s="3" t="s">
        <v>69</v>
      </c>
      <c r="C27" s="3" t="s">
        <v>54</v>
      </c>
      <c r="D27" s="3" t="s">
        <v>58</v>
      </c>
      <c r="E27" s="4" t="s">
        <v>16</v>
      </c>
      <c r="F27" s="33">
        <v>64000</v>
      </c>
      <c r="G27" s="47"/>
      <c r="H27" s="5">
        <f t="shared" si="1"/>
        <v>0</v>
      </c>
      <c r="I27" s="34"/>
      <c r="J27" s="43" t="s">
        <v>17</v>
      </c>
    </row>
    <row r="28" spans="1:12" ht="60">
      <c r="A28" s="11">
        <v>24</v>
      </c>
      <c r="B28" s="3" t="s">
        <v>70</v>
      </c>
      <c r="C28" s="3" t="s">
        <v>54</v>
      </c>
      <c r="D28" s="3" t="s">
        <v>55</v>
      </c>
      <c r="E28" s="4" t="s">
        <v>71</v>
      </c>
      <c r="F28" s="41">
        <v>1440</v>
      </c>
      <c r="G28" s="26"/>
      <c r="H28" s="5">
        <f t="shared" si="1"/>
        <v>0</v>
      </c>
      <c r="I28" s="34"/>
      <c r="J28" s="34"/>
    </row>
    <row r="29" spans="1:12" ht="45.75" thickBot="1">
      <c r="A29" s="25">
        <v>25</v>
      </c>
      <c r="B29" s="3" t="s">
        <v>72</v>
      </c>
      <c r="C29" s="3" t="s">
        <v>54</v>
      </c>
      <c r="D29" s="3" t="s">
        <v>55</v>
      </c>
      <c r="E29" s="4" t="s">
        <v>24</v>
      </c>
      <c r="F29" s="32">
        <v>16</v>
      </c>
      <c r="G29" s="47"/>
      <c r="H29" s="48">
        <f t="shared" si="1"/>
        <v>0</v>
      </c>
      <c r="I29" s="34"/>
      <c r="J29" s="34"/>
    </row>
    <row r="30" spans="1:12" ht="28.5" customHeight="1" thickBot="1">
      <c r="G30" s="49" t="s">
        <v>73</v>
      </c>
      <c r="H30" s="50">
        <f>SUM(H4:H29)</f>
        <v>0</v>
      </c>
    </row>
  </sheetData>
  <sortState xmlns:xlrd2="http://schemas.microsoft.com/office/spreadsheetml/2017/richdata2" ref="A4:J20">
    <sortCondition ref="B4:B20"/>
  </sortState>
  <mergeCells count="5">
    <mergeCell ref="B13:B14"/>
    <mergeCell ref="C13:C14"/>
    <mergeCell ref="A13:A14"/>
    <mergeCell ref="D1:D2"/>
    <mergeCell ref="H1:J1"/>
  </mergeCells>
  <pageMargins left="0.7" right="0.7" top="0.75" bottom="0.75" header="0.3" footer="0.3"/>
  <pageSetup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CD40EB-CA8A-4672-A302-529BCD9F729C}"/>
</file>

<file path=customXml/itemProps2.xml><?xml version="1.0" encoding="utf-8"?>
<ds:datastoreItem xmlns:ds="http://schemas.openxmlformats.org/officeDocument/2006/customXml" ds:itemID="{0E7047E3-EF20-4B63-B33F-A6F1269EF50F}"/>
</file>

<file path=customXml/itemProps3.xml><?xml version="1.0" encoding="utf-8"?>
<ds:datastoreItem xmlns:ds="http://schemas.openxmlformats.org/officeDocument/2006/customXml" ds:itemID="{68D53BF5-2265-4E29-98EE-E07241E07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2024-03-12T16:59:24Z</dcterms:created>
  <dcterms:modified xsi:type="dcterms:W3CDTF">2024-03-29T19:41:45Z</dcterms:modified>
  <cp:category/>
  <cp:contentStatus/>
</cp:coreProperties>
</file>